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/Users/mlukow/Desktop/"/>
    </mc:Choice>
  </mc:AlternateContent>
  <bookViews>
    <workbookView xWindow="12660" yWindow="2360" windowWidth="22660" windowHeight="18820"/>
  </bookViews>
  <sheets>
    <sheet name="Weatherization cuts by state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3" i="3" l="1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D33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54" i="3"/>
  <c r="D54" i="3"/>
</calcChain>
</file>

<file path=xl/sharedStrings.xml><?xml version="1.0" encoding="utf-8"?>
<sst xmlns="http://schemas.openxmlformats.org/spreadsheetml/2006/main" count="107" uniqueCount="107">
  <si>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</si>
  <si>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</si>
  <si>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</si>
  <si>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</si>
  <si>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</si>
  <si>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</si>
  <si>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</si>
  <si>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</si>
  <si>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</si>
  <si>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</si>
  <si>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</si>
  <si>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</si>
  <si>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</si>
  <si>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</si>
  <si>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</si>
  <si>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</si>
  <si>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</si>
  <si>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</si>
  <si>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</si>
  <si>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</si>
  <si>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</si>
  <si>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</si>
  <si>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</si>
  <si>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</si>
  <si>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</si>
  <si>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</si>
  <si>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</si>
  <si>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</si>
  <si>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</si>
  <si>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</si>
  <si>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</si>
  <si>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</si>
  <si>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</si>
  <si>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</si>
  <si>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</si>
  <si>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</si>
  <si>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</si>
  <si>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</si>
  <si>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</si>
  <si>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</si>
  <si>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</si>
  <si>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</si>
  <si>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</si>
  <si>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</si>
  <si>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</si>
  <si>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</si>
  <si>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</si>
  <si>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</si>
  <si>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</si>
  <si>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</si>
  <si>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</si>
  <si>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Senators</t>
  </si>
  <si>
    <t>Luther Strange, Richard Shelby</t>
  </si>
  <si>
    <t>Dan Sullivan, Lisa Murkowski</t>
  </si>
  <si>
    <t>Jeff Flake, John McCain</t>
  </si>
  <si>
    <t>John Boozman, Tom Cotton</t>
  </si>
  <si>
    <t>Kamala Harris, Dianne Feinstein</t>
  </si>
  <si>
    <t>Michael Bennet, Cory Gardner</t>
  </si>
  <si>
    <t>Richard Blumenthal, Chris Murphy</t>
  </si>
  <si>
    <t>Tom Carper, Chris Coons</t>
  </si>
  <si>
    <t>Bill Nelson, Marco Rubio</t>
  </si>
  <si>
    <t>Mazie Hirono, Brian Schatz</t>
  </si>
  <si>
    <t>Michael Crapo, James Risch</t>
  </si>
  <si>
    <t>Richard Durbin, Tammy Duckworth</t>
  </si>
  <si>
    <t>Todd Young, Joe Donnelly</t>
  </si>
  <si>
    <t>Jerry Moran, Pat Roberts</t>
  </si>
  <si>
    <t>Susan Collins, Angus King</t>
  </si>
  <si>
    <t>Ben Cardin, Chris Van Hollen</t>
  </si>
  <si>
    <t>Edward Markey, Elizabeth Warren</t>
  </si>
  <si>
    <t>Gary Peters, Debbie Stabenow</t>
  </si>
  <si>
    <t>Al Franken, Amy Klobuchar</t>
  </si>
  <si>
    <t>Thad Cochran, Roger Wicker</t>
  </si>
  <si>
    <t>Roy Blunt, Claire McCaskill</t>
  </si>
  <si>
    <t>Steve Daines, Jon Tester</t>
  </si>
  <si>
    <t>Deb Fischer, Ben Sasse</t>
  </si>
  <si>
    <t>Margaret Hassan, Jeanne Shaheen</t>
  </si>
  <si>
    <t>Cory Booker, Robert Menendez</t>
  </si>
  <si>
    <t>Martin Heinrich, Tom Udall</t>
  </si>
  <si>
    <t>Kirsten Gillibrand, Chuck Schumer</t>
  </si>
  <si>
    <t>Richard Burr, Thom Tillis</t>
  </si>
  <si>
    <t>Heidi Heitkamp, John Hoeven</t>
  </si>
  <si>
    <t>Sherrod Brown, Rob Portman</t>
  </si>
  <si>
    <t>James Lankford, James Inhofe</t>
  </si>
  <si>
    <t>Jeff Merkley, Ron Wyden</t>
  </si>
  <si>
    <t>Bob Casey, Pat Toomey</t>
  </si>
  <si>
    <t>Jack Reed, Sheldon Whitehouse</t>
  </si>
  <si>
    <t>Lindsey Graham, Tim Scott</t>
  </si>
  <si>
    <t>Mike Rounds, John Thune</t>
  </si>
  <si>
    <t>Lamar Alexander, Bob Corker</t>
  </si>
  <si>
    <t>John Cornyn, Ted Cruz</t>
  </si>
  <si>
    <t>Orrin Hatch, Mike Lee</t>
  </si>
  <si>
    <t>Pat Leahy, Bernie Sanders</t>
  </si>
  <si>
    <t>Tim Kaine, Mark Warner</t>
  </si>
  <si>
    <t>Maria Cantwell, Patty Murray</t>
  </si>
  <si>
    <t>Joe Manchin, Shelley Moore Capito</t>
  </si>
  <si>
    <t>Tammy Baldwin, Ron Johnson</t>
  </si>
  <si>
    <t>John Barrasso, Michael Enzi</t>
  </si>
  <si>
    <t>Houses not weatherized</t>
  </si>
  <si>
    <t>Increased utility costs</t>
  </si>
  <si>
    <t>Weatherization cuts by state</t>
  </si>
  <si>
    <t>David Perdue, Johnny Isakson</t>
  </si>
  <si>
    <t>Mitch McConnell, Rand Paul</t>
  </si>
  <si>
    <t>Bill Cassidy, John Kennedy</t>
  </si>
  <si>
    <t>Chuck Grassley, Joni Ernst</t>
  </si>
  <si>
    <t>Dean Heller, Catherine Cortez Masto</t>
  </si>
  <si>
    <t>Funding cut to Weatherization Assistance Program, based on FY 2017 annualized continuing resolution levels</t>
  </si>
  <si>
    <r>
      <t xml:space="preserve">Source: U.S. Department of Energy, </t>
    </r>
    <r>
      <rPr>
        <i/>
        <sz val="11"/>
        <rFont val="Calibri"/>
      </rPr>
      <t>FY 2018 Congressional Budget Request State Tables</t>
    </r>
    <r>
      <rPr>
        <sz val="11"/>
        <rFont val="Calibri"/>
      </rPr>
      <t xml:space="preserve"> (2017), available at https://energy.gov/cfo/downloads/fy-2018-budget-justification; U.S. Department of Energy, </t>
    </r>
    <r>
      <rPr>
        <i/>
        <sz val="11"/>
        <rFont val="Calibri"/>
      </rPr>
      <t>Weatherization Assistance Program</t>
    </r>
    <r>
      <rPr>
        <sz val="11"/>
        <rFont val="Calibri"/>
      </rPr>
      <t xml:space="preserve"> (2017), available at https://energy.gov/sites/prod/files/2017/05/f34/wap_factsheet_FINAL.pdf.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</si>
</sst>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7" x14ac:knownFonts="1">
    <font>
      <sz val="11"/>
      <name val="Calibri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0"/>
      <color theme="1"/>
      <name val="Arial"/>
      <family val="2"/>
    </font>
    <font>
      <i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9" fontId="0" fillId="0" borderId="0" xfId="2" applyFont="1" applyAlignment="1">
      <alignment wrapText="1"/>
    </xf>
    <xf numFmtId="0" fontId="4" fillId="0" borderId="0" xfId="0" applyFont="1"/>
    <xf numFmtId="9" fontId="0" fillId="0" borderId="0" xfId="2" applyFont="1" applyFill="1" applyAlignment="1">
      <alignment wrapText="1"/>
    </xf>
    <xf numFmtId="0" fontId="0" fillId="0" borderId="0" xfId="0" applyFill="1"/>
    <xf numFmtId="164" fontId="0" fillId="0" borderId="0" xfId="1" applyNumberFormat="1" applyFont="1" applyFill="1" applyAlignment="1">
      <alignment wrapText="1"/>
    </xf>
    <xf numFmtId="9" fontId="2" fillId="0" borderId="0" xfId="2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4" fontId="2" fillId="0" borderId="0" xfId="1" applyNumberFormat="1" applyFont="1" applyFill="1" applyAlignment="1">
      <alignment horizontal="center" wrapText="1"/>
    </xf>
    <xf numFmtId="165" fontId="5" fillId="0" borderId="0" xfId="0" applyNumberFormat="1" applyFont="1" applyBorder="1" applyAlignment="1">
      <alignment wrapText="1"/>
    </xf>
    <xf numFmtId="165" fontId="0" fillId="0" borderId="0" xfId="3" applyNumberFormat="1" applyFont="1" applyBorder="1"/>
    <xf numFmtId="0" fontId="2" fillId="0" borderId="0" xfId="0" applyFont="1"/>
    <xf numFmtId="0" fontId="3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164" fontId="5" fillId="0" borderId="0" xfId="1" applyNumberFormat="1" applyFont="1" applyBorder="1" applyAlignment="1">
      <alignment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="120" zoomScaleNormal="120" zoomScalePageLayoutView="120" workbookViewId="0">
      <selection activeCell="B18" sqref="B18"/>
    </sheetView>
  </sheetViews>
  <sheetFormatPr baseColWidth="10" defaultColWidth="8.83203125" defaultRowHeight="15" x14ac:dyDescent="0.2"/>
  <cols>
    <col min="1" max="1" width="21" customWidth="1"/>
    <col min="2" max="2" width="34" customWidth="1"/>
    <col min="3" max="3" width="25.5" style="2" customWidth="1"/>
    <col min="4" max="9" width="15.83203125" style="2" customWidth="1"/>
    <col min="10" max="10" width="17.83203125" style="3" customWidth="1"/>
  </cols>
  <sheetData>
    <row r="1" spans="1:11" ht="21" x14ac:dyDescent="0.25">
      <c r="A1" s="13" t="s">
        <v>99</v>
      </c>
      <c r="B1" s="4"/>
      <c r="C1"/>
      <c r="J1" s="2"/>
      <c r="K1" s="3"/>
    </row>
    <row r="2" spans="1:11" x14ac:dyDescent="0.2">
      <c r="A2" s="6"/>
      <c r="B2" s="6"/>
      <c r="C2" s="6"/>
      <c r="D2" s="7"/>
      <c r="E2" s="7"/>
      <c r="F2" s="7"/>
      <c r="G2" s="7"/>
      <c r="H2" s="7"/>
      <c r="I2" s="7"/>
      <c r="J2" s="7"/>
      <c r="K2" s="3"/>
    </row>
    <row r="3" spans="1:11" s="1" customFormat="1" ht="60" x14ac:dyDescent="0.2">
      <c r="A3" s="9" t="s">
        <v>50</v>
      </c>
      <c r="B3" s="9" t="s">
        <v>51</v>
      </c>
      <c r="C3" s="10" t="s">
        <v>105</v>
      </c>
      <c r="D3" s="10" t="s">
        <v>97</v>
      </c>
      <c r="E3" s="10" t="s">
        <v>98</v>
      </c>
      <c r="F3" s="10"/>
      <c r="G3" s="10"/>
      <c r="H3" s="10"/>
      <c r="I3" s="8"/>
      <c r="J3" s="8"/>
    </row>
    <row r="4" spans="1:11" x14ac:dyDescent="0.2">
      <c r="A4" t="s">
        <v>0</v>
      </c>
      <c r="B4" t="s">
        <v>52</v>
      </c>
      <c r="C4" s="11">
        <v>2266000</v>
      </c>
      <c r="D4" s="16">
        <f>C4/4695</f>
        <v>482.64110756123534</v>
      </c>
      <c r="E4" s="12">
        <f>D4*283</f>
        <v>136587.43343982959</v>
      </c>
      <c r="I4" s="7"/>
      <c r="J4" s="5"/>
    </row>
    <row r="5" spans="1:11" x14ac:dyDescent="0.2">
      <c r="A5" t="s">
        <v>1</v>
      </c>
      <c r="B5" t="s">
        <v>53</v>
      </c>
      <c r="C5" s="11">
        <v>1622000</v>
      </c>
      <c r="D5" s="16">
        <f>C5/4695</f>
        <v>345.47390841320555</v>
      </c>
      <c r="E5" s="12">
        <f t="shared" ref="E5:E53" si="0">D5*283</f>
        <v>97769.116080937165</v>
      </c>
    </row>
    <row r="6" spans="1:11" x14ac:dyDescent="0.2">
      <c r="A6" t="s">
        <v>2</v>
      </c>
      <c r="B6" t="s">
        <v>54</v>
      </c>
      <c r="C6" s="11">
        <v>1490000</v>
      </c>
      <c r="D6" s="16">
        <f t="shared" ref="D6:D53" si="1">C6/4695</f>
        <v>317.35889243876466</v>
      </c>
      <c r="E6" s="12">
        <f t="shared" si="0"/>
        <v>89812.566560170395</v>
      </c>
    </row>
    <row r="7" spans="1:11" x14ac:dyDescent="0.2">
      <c r="A7" t="s">
        <v>3</v>
      </c>
      <c r="B7" t="s">
        <v>55</v>
      </c>
      <c r="C7" s="11">
        <v>1859000</v>
      </c>
      <c r="D7" s="16">
        <f t="shared" si="1"/>
        <v>395.95314164004259</v>
      </c>
      <c r="E7" s="12">
        <f t="shared" si="0"/>
        <v>112054.73908413206</v>
      </c>
    </row>
    <row r="8" spans="1:11" x14ac:dyDescent="0.2">
      <c r="A8" t="s">
        <v>4</v>
      </c>
      <c r="B8" t="s">
        <v>56</v>
      </c>
      <c r="C8" s="11">
        <v>6028000</v>
      </c>
      <c r="D8" s="16">
        <f t="shared" si="1"/>
        <v>1283.9190628328008</v>
      </c>
      <c r="E8" s="12">
        <f t="shared" si="0"/>
        <v>363349.09478168265</v>
      </c>
    </row>
    <row r="9" spans="1:11" x14ac:dyDescent="0.2">
      <c r="A9" t="s">
        <v>5</v>
      </c>
      <c r="B9" t="s">
        <v>57</v>
      </c>
      <c r="C9" s="11">
        <v>6877000</v>
      </c>
      <c r="D9" s="16">
        <f t="shared" si="1"/>
        <v>1464.7497337593184</v>
      </c>
      <c r="E9" s="12">
        <f t="shared" si="0"/>
        <v>414524.17465388711</v>
      </c>
    </row>
    <row r="10" spans="1:11" x14ac:dyDescent="0.2">
      <c r="A10" t="s">
        <v>6</v>
      </c>
      <c r="B10" t="s">
        <v>58</v>
      </c>
      <c r="C10" s="11">
        <v>2438000</v>
      </c>
      <c r="D10" s="16">
        <f t="shared" si="1"/>
        <v>519.27582534611292</v>
      </c>
      <c r="E10" s="12">
        <f t="shared" si="0"/>
        <v>146955.05857294996</v>
      </c>
    </row>
    <row r="11" spans="1:11" x14ac:dyDescent="0.2">
      <c r="A11" t="s">
        <v>7</v>
      </c>
      <c r="B11" t="s">
        <v>59</v>
      </c>
      <c r="C11" s="11">
        <v>569000</v>
      </c>
      <c r="D11" s="16">
        <f t="shared" si="1"/>
        <v>121.19275825346112</v>
      </c>
      <c r="E11" s="12">
        <f t="shared" si="0"/>
        <v>34297.550585729499</v>
      </c>
    </row>
    <row r="12" spans="1:11" x14ac:dyDescent="0.2">
      <c r="A12" t="s">
        <v>8</v>
      </c>
      <c r="B12" t="s">
        <v>60</v>
      </c>
      <c r="C12" s="11">
        <v>1877000</v>
      </c>
      <c r="D12" s="16">
        <f t="shared" si="1"/>
        <v>399.78700745473907</v>
      </c>
      <c r="E12" s="12">
        <f t="shared" si="0"/>
        <v>113139.72310969116</v>
      </c>
    </row>
    <row r="13" spans="1:11" x14ac:dyDescent="0.2">
      <c r="A13" t="s">
        <v>9</v>
      </c>
      <c r="B13" t="s">
        <v>100</v>
      </c>
      <c r="C13" s="11">
        <v>2816000</v>
      </c>
      <c r="D13" s="16">
        <f t="shared" si="1"/>
        <v>599.78700745473907</v>
      </c>
      <c r="E13" s="12">
        <f t="shared" si="0"/>
        <v>169739.72310969117</v>
      </c>
    </row>
    <row r="14" spans="1:11" x14ac:dyDescent="0.2">
      <c r="A14" t="s">
        <v>10</v>
      </c>
      <c r="B14" t="s">
        <v>61</v>
      </c>
      <c r="C14" s="11">
        <v>205000</v>
      </c>
      <c r="D14" s="16">
        <f t="shared" si="1"/>
        <v>43.663471778487754</v>
      </c>
      <c r="E14" s="12">
        <f t="shared" si="0"/>
        <v>12356.762513312035</v>
      </c>
    </row>
    <row r="15" spans="1:11" x14ac:dyDescent="0.2">
      <c r="A15" t="s">
        <v>11</v>
      </c>
      <c r="B15" t="s">
        <v>62</v>
      </c>
      <c r="C15" s="11">
        <v>1853000</v>
      </c>
      <c r="D15" s="16">
        <f t="shared" si="1"/>
        <v>394.67518636847711</v>
      </c>
      <c r="E15" s="12">
        <f t="shared" si="0"/>
        <v>111693.07774227903</v>
      </c>
    </row>
    <row r="16" spans="1:11" x14ac:dyDescent="0.2">
      <c r="A16" t="s">
        <v>12</v>
      </c>
      <c r="B16" t="s">
        <v>63</v>
      </c>
      <c r="C16" s="11">
        <v>12441000</v>
      </c>
      <c r="D16" s="16">
        <f t="shared" si="1"/>
        <v>2649.8402555910543</v>
      </c>
      <c r="E16" s="12">
        <f t="shared" si="0"/>
        <v>749904.79233226832</v>
      </c>
    </row>
    <row r="17" spans="1:5" x14ac:dyDescent="0.2">
      <c r="A17" t="s">
        <v>13</v>
      </c>
      <c r="B17" t="s">
        <v>64</v>
      </c>
      <c r="C17" s="11">
        <v>6163000</v>
      </c>
      <c r="D17" s="16">
        <f t="shared" si="1"/>
        <v>1312.6730564430245</v>
      </c>
      <c r="E17" s="12">
        <f t="shared" si="0"/>
        <v>371486.47497337591</v>
      </c>
    </row>
    <row r="18" spans="1:5" x14ac:dyDescent="0.2">
      <c r="A18" t="s">
        <v>14</v>
      </c>
      <c r="B18" t="s">
        <v>103</v>
      </c>
      <c r="C18" s="11">
        <v>4569000</v>
      </c>
      <c r="D18" s="16">
        <f t="shared" si="1"/>
        <v>973.16293929712458</v>
      </c>
      <c r="E18" s="12">
        <f t="shared" si="0"/>
        <v>275405.11182108626</v>
      </c>
    </row>
    <row r="19" spans="1:5" x14ac:dyDescent="0.2">
      <c r="A19" t="s">
        <v>15</v>
      </c>
      <c r="B19" t="s">
        <v>65</v>
      </c>
      <c r="C19" s="11">
        <v>2349000</v>
      </c>
      <c r="D19" s="16">
        <f t="shared" si="1"/>
        <v>500.3194888178914</v>
      </c>
      <c r="E19" s="12">
        <f t="shared" si="0"/>
        <v>141590.41533546327</v>
      </c>
    </row>
    <row r="20" spans="1:5" x14ac:dyDescent="0.2">
      <c r="A20" t="s">
        <v>16</v>
      </c>
      <c r="B20" t="s">
        <v>101</v>
      </c>
      <c r="C20" s="11">
        <v>4239000</v>
      </c>
      <c r="D20" s="16">
        <f t="shared" si="1"/>
        <v>902.87539936102235</v>
      </c>
      <c r="E20" s="12">
        <f t="shared" si="0"/>
        <v>255513.73801916934</v>
      </c>
    </row>
    <row r="21" spans="1:5" x14ac:dyDescent="0.2">
      <c r="A21" t="s">
        <v>17</v>
      </c>
      <c r="B21" t="s">
        <v>102</v>
      </c>
      <c r="C21" s="11">
        <v>1339000</v>
      </c>
      <c r="D21" s="16">
        <f t="shared" si="1"/>
        <v>285.19701810436635</v>
      </c>
      <c r="E21" s="12">
        <f t="shared" si="0"/>
        <v>80710.756123535684</v>
      </c>
    </row>
    <row r="22" spans="1:5" x14ac:dyDescent="0.2">
      <c r="A22" t="s">
        <v>18</v>
      </c>
      <c r="B22" t="s">
        <v>66</v>
      </c>
      <c r="C22" s="11">
        <v>2876000</v>
      </c>
      <c r="D22" s="16">
        <f t="shared" si="1"/>
        <v>612.56656017039404</v>
      </c>
      <c r="E22" s="12">
        <f t="shared" si="0"/>
        <v>173356.33652822152</v>
      </c>
    </row>
    <row r="23" spans="1:5" x14ac:dyDescent="0.2">
      <c r="A23" t="s">
        <v>19</v>
      </c>
      <c r="B23" t="s">
        <v>67</v>
      </c>
      <c r="C23" s="11">
        <v>2511000</v>
      </c>
      <c r="D23" s="16">
        <f t="shared" si="1"/>
        <v>534.82428115015978</v>
      </c>
      <c r="E23" s="12">
        <f t="shared" si="0"/>
        <v>151355.2715654952</v>
      </c>
    </row>
    <row r="24" spans="1:5" x14ac:dyDescent="0.2">
      <c r="A24" t="s">
        <v>20</v>
      </c>
      <c r="B24" t="s">
        <v>68</v>
      </c>
      <c r="C24" s="11">
        <v>6029000</v>
      </c>
      <c r="D24" s="16">
        <f t="shared" si="1"/>
        <v>1284.1320553780618</v>
      </c>
      <c r="E24" s="12">
        <f t="shared" si="0"/>
        <v>363409.37167199148</v>
      </c>
    </row>
    <row r="25" spans="1:5" x14ac:dyDescent="0.2">
      <c r="A25" t="s">
        <v>21</v>
      </c>
      <c r="B25" t="s">
        <v>69</v>
      </c>
      <c r="C25" s="11">
        <v>14326000</v>
      </c>
      <c r="D25" s="16">
        <f t="shared" si="1"/>
        <v>3051.3312034078808</v>
      </c>
      <c r="E25" s="12">
        <f t="shared" si="0"/>
        <v>863526.73056443024</v>
      </c>
    </row>
    <row r="26" spans="1:5" x14ac:dyDescent="0.2">
      <c r="A26" t="s">
        <v>22</v>
      </c>
      <c r="B26" t="s">
        <v>70</v>
      </c>
      <c r="C26" s="11">
        <v>9112000</v>
      </c>
      <c r="D26" s="16">
        <f t="shared" si="1"/>
        <v>1940.7880724174654</v>
      </c>
      <c r="E26" s="12">
        <f t="shared" si="0"/>
        <v>549243.02449414274</v>
      </c>
    </row>
    <row r="27" spans="1:5" x14ac:dyDescent="0.2">
      <c r="A27" t="s">
        <v>23</v>
      </c>
      <c r="B27" t="s">
        <v>71</v>
      </c>
      <c r="C27" s="11">
        <v>1492000</v>
      </c>
      <c r="D27" s="16">
        <f t="shared" si="1"/>
        <v>317.78487752928646</v>
      </c>
      <c r="E27" s="12">
        <f t="shared" si="0"/>
        <v>89933.120340788068</v>
      </c>
    </row>
    <row r="28" spans="1:5" x14ac:dyDescent="0.2">
      <c r="A28" t="s">
        <v>24</v>
      </c>
      <c r="B28" t="s">
        <v>72</v>
      </c>
      <c r="C28" s="11">
        <v>5537000</v>
      </c>
      <c r="D28" s="16">
        <f t="shared" si="1"/>
        <v>1179.3397231096912</v>
      </c>
      <c r="E28" s="12">
        <f t="shared" si="0"/>
        <v>333753.1416400426</v>
      </c>
    </row>
    <row r="29" spans="1:5" x14ac:dyDescent="0.2">
      <c r="A29" t="s">
        <v>25</v>
      </c>
      <c r="B29" t="s">
        <v>73</v>
      </c>
      <c r="C29" s="11">
        <v>2335000</v>
      </c>
      <c r="D29" s="16">
        <f t="shared" si="1"/>
        <v>497.33759318423853</v>
      </c>
      <c r="E29" s="12">
        <f t="shared" si="0"/>
        <v>140746.53887113949</v>
      </c>
    </row>
    <row r="30" spans="1:5" x14ac:dyDescent="0.2">
      <c r="A30" t="s">
        <v>26</v>
      </c>
      <c r="B30" t="s">
        <v>74</v>
      </c>
      <c r="C30" s="11">
        <v>2331000</v>
      </c>
      <c r="D30" s="16">
        <f t="shared" si="1"/>
        <v>496.48562300319486</v>
      </c>
      <c r="E30" s="12">
        <f t="shared" si="0"/>
        <v>140505.43130990415</v>
      </c>
    </row>
    <row r="31" spans="1:5" x14ac:dyDescent="0.2">
      <c r="A31" t="s">
        <v>27</v>
      </c>
      <c r="B31" t="s">
        <v>104</v>
      </c>
      <c r="C31" s="11">
        <v>867000</v>
      </c>
      <c r="D31" s="16">
        <f t="shared" si="1"/>
        <v>184.66453674121405</v>
      </c>
      <c r="E31" s="12">
        <f t="shared" si="0"/>
        <v>52260.063897763575</v>
      </c>
    </row>
    <row r="32" spans="1:5" x14ac:dyDescent="0.2">
      <c r="A32" t="s">
        <v>28</v>
      </c>
      <c r="B32" t="s">
        <v>75</v>
      </c>
      <c r="C32" s="11">
        <v>1431000</v>
      </c>
      <c r="D32" s="16">
        <f t="shared" si="1"/>
        <v>304.79233226837061</v>
      </c>
      <c r="E32" s="12">
        <f t="shared" si="0"/>
        <v>86256.230031948886</v>
      </c>
    </row>
    <row r="33" spans="1:5" x14ac:dyDescent="0.2">
      <c r="A33" t="s">
        <v>29</v>
      </c>
      <c r="B33" t="s">
        <v>76</v>
      </c>
      <c r="C33" s="11">
        <v>4784000</v>
      </c>
      <c r="D33" s="16">
        <f t="shared" si="1"/>
        <v>1018.9563365282215</v>
      </c>
      <c r="E33" s="12">
        <f t="shared" si="0"/>
        <v>288364.64323748671</v>
      </c>
    </row>
    <row r="34" spans="1:5" x14ac:dyDescent="0.2">
      <c r="A34" t="s">
        <v>30</v>
      </c>
      <c r="B34" t="s">
        <v>77</v>
      </c>
      <c r="C34" s="11">
        <v>1382000</v>
      </c>
      <c r="D34" s="16">
        <f t="shared" si="1"/>
        <v>294.35569755058572</v>
      </c>
      <c r="E34" s="12">
        <f t="shared" si="0"/>
        <v>83302.662406815754</v>
      </c>
    </row>
    <row r="35" spans="1:5" x14ac:dyDescent="0.2">
      <c r="A35" t="s">
        <v>31</v>
      </c>
      <c r="B35" t="s">
        <v>78</v>
      </c>
      <c r="C35" s="11">
        <v>18700000</v>
      </c>
      <c r="D35" s="16">
        <f t="shared" si="1"/>
        <v>3982.9605963791269</v>
      </c>
      <c r="E35" s="12">
        <f t="shared" si="0"/>
        <v>1127177.848775293</v>
      </c>
    </row>
    <row r="36" spans="1:5" x14ac:dyDescent="0.2">
      <c r="A36" t="s">
        <v>32</v>
      </c>
      <c r="B36" t="s">
        <v>79</v>
      </c>
      <c r="C36" s="11">
        <v>3897000</v>
      </c>
      <c r="D36" s="16">
        <f t="shared" si="1"/>
        <v>830.03194888178916</v>
      </c>
      <c r="E36" s="12">
        <f t="shared" si="0"/>
        <v>234899.04153354632</v>
      </c>
    </row>
    <row r="37" spans="1:5" x14ac:dyDescent="0.2">
      <c r="A37" t="s">
        <v>33</v>
      </c>
      <c r="B37" t="s">
        <v>80</v>
      </c>
      <c r="C37" s="11">
        <v>2316000</v>
      </c>
      <c r="D37" s="16">
        <f t="shared" si="1"/>
        <v>493.29073482428117</v>
      </c>
      <c r="E37" s="12">
        <f t="shared" si="0"/>
        <v>139601.27795527157</v>
      </c>
    </row>
    <row r="38" spans="1:5" x14ac:dyDescent="0.2">
      <c r="A38" t="s">
        <v>34</v>
      </c>
      <c r="B38" t="s">
        <v>81</v>
      </c>
      <c r="C38" s="11">
        <v>12607000</v>
      </c>
      <c r="D38" s="16">
        <f t="shared" si="1"/>
        <v>2685.1970181043662</v>
      </c>
      <c r="E38" s="12">
        <f t="shared" si="0"/>
        <v>759910.75612353568</v>
      </c>
    </row>
    <row r="39" spans="1:5" x14ac:dyDescent="0.2">
      <c r="A39" t="s">
        <v>35</v>
      </c>
      <c r="B39" t="s">
        <v>82</v>
      </c>
      <c r="C39" s="11">
        <v>2415000</v>
      </c>
      <c r="D39" s="16">
        <f t="shared" si="1"/>
        <v>514.37699680511184</v>
      </c>
      <c r="E39" s="12">
        <f t="shared" si="0"/>
        <v>145568.69009584666</v>
      </c>
    </row>
    <row r="40" spans="1:5" x14ac:dyDescent="0.2">
      <c r="A40" t="s">
        <v>36</v>
      </c>
      <c r="B40" t="s">
        <v>83</v>
      </c>
      <c r="C40" s="11">
        <v>2683000</v>
      </c>
      <c r="D40" s="16">
        <f t="shared" si="1"/>
        <v>571.45899893503724</v>
      </c>
      <c r="E40" s="12">
        <f t="shared" si="0"/>
        <v>161722.89669861554</v>
      </c>
    </row>
    <row r="41" spans="1:5" x14ac:dyDescent="0.2">
      <c r="A41" t="s">
        <v>37</v>
      </c>
      <c r="B41" t="s">
        <v>84</v>
      </c>
      <c r="C41" s="11">
        <v>13686000</v>
      </c>
      <c r="D41" s="16">
        <f t="shared" si="1"/>
        <v>2915.0159744408948</v>
      </c>
      <c r="E41" s="12">
        <f t="shared" si="0"/>
        <v>824949.52076677326</v>
      </c>
    </row>
    <row r="42" spans="1:5" x14ac:dyDescent="0.2">
      <c r="A42" t="s">
        <v>38</v>
      </c>
      <c r="B42" t="s">
        <v>85</v>
      </c>
      <c r="C42" s="11">
        <v>1089000</v>
      </c>
      <c r="D42" s="16">
        <f t="shared" si="1"/>
        <v>231.94888178913737</v>
      </c>
      <c r="E42" s="12">
        <f t="shared" si="0"/>
        <v>65641.533546325882</v>
      </c>
    </row>
    <row r="43" spans="1:5" x14ac:dyDescent="0.2">
      <c r="A43" t="s">
        <v>39</v>
      </c>
      <c r="B43" t="s">
        <v>86</v>
      </c>
      <c r="C43" s="11">
        <v>1658000</v>
      </c>
      <c r="D43" s="16">
        <f t="shared" si="1"/>
        <v>353.14164004259851</v>
      </c>
      <c r="E43" s="12">
        <f t="shared" si="0"/>
        <v>99939.084132055374</v>
      </c>
    </row>
    <row r="44" spans="1:5" x14ac:dyDescent="0.2">
      <c r="A44" t="s">
        <v>40</v>
      </c>
      <c r="B44" t="s">
        <v>87</v>
      </c>
      <c r="C44" s="11">
        <v>1768000</v>
      </c>
      <c r="D44" s="16">
        <f t="shared" si="1"/>
        <v>376.57082002129926</v>
      </c>
      <c r="E44" s="12">
        <f t="shared" si="0"/>
        <v>106569.54206602769</v>
      </c>
    </row>
    <row r="45" spans="1:5" x14ac:dyDescent="0.2">
      <c r="A45" t="s">
        <v>41</v>
      </c>
      <c r="B45" t="s">
        <v>88</v>
      </c>
      <c r="C45" s="11">
        <v>4541000</v>
      </c>
      <c r="D45" s="16">
        <f t="shared" si="1"/>
        <v>967.19914802981896</v>
      </c>
      <c r="E45" s="12">
        <f t="shared" si="0"/>
        <v>273717.35889243876</v>
      </c>
    </row>
    <row r="46" spans="1:5" x14ac:dyDescent="0.2">
      <c r="A46" t="s">
        <v>42</v>
      </c>
      <c r="B46" t="s">
        <v>89</v>
      </c>
      <c r="C46" s="11">
        <v>5139000</v>
      </c>
      <c r="D46" s="16">
        <f t="shared" si="1"/>
        <v>1094.5686900958467</v>
      </c>
      <c r="E46" s="12">
        <f t="shared" si="0"/>
        <v>309762.93929712463</v>
      </c>
    </row>
    <row r="47" spans="1:5" x14ac:dyDescent="0.2">
      <c r="A47" t="s">
        <v>43</v>
      </c>
      <c r="B47" t="s">
        <v>90</v>
      </c>
      <c r="C47" s="11">
        <v>1960000</v>
      </c>
      <c r="D47" s="16">
        <f t="shared" si="1"/>
        <v>417.46538871139512</v>
      </c>
      <c r="E47" s="12">
        <f t="shared" si="0"/>
        <v>118142.70500532482</v>
      </c>
    </row>
    <row r="48" spans="1:5" x14ac:dyDescent="0.2">
      <c r="A48" t="s">
        <v>44</v>
      </c>
      <c r="B48" t="s">
        <v>91</v>
      </c>
      <c r="C48" s="11">
        <v>1222000</v>
      </c>
      <c r="D48" s="16">
        <f t="shared" si="1"/>
        <v>260.2768903088392</v>
      </c>
      <c r="E48" s="12">
        <f t="shared" si="0"/>
        <v>73658.359957401495</v>
      </c>
    </row>
    <row r="49" spans="1:9" x14ac:dyDescent="0.2">
      <c r="A49" t="s">
        <v>45</v>
      </c>
      <c r="B49" t="s">
        <v>92</v>
      </c>
      <c r="C49" s="11">
        <v>3742000</v>
      </c>
      <c r="D49" s="16">
        <f t="shared" si="1"/>
        <v>797.01810436634719</v>
      </c>
      <c r="E49" s="12">
        <f t="shared" si="0"/>
        <v>225556.12353567625</v>
      </c>
    </row>
    <row r="50" spans="1:9" x14ac:dyDescent="0.2">
      <c r="A50" t="s">
        <v>46</v>
      </c>
      <c r="B50" t="s">
        <v>93</v>
      </c>
      <c r="C50" s="11">
        <v>4304000</v>
      </c>
      <c r="D50" s="16">
        <f t="shared" si="1"/>
        <v>916.71991480298186</v>
      </c>
      <c r="E50" s="12">
        <f t="shared" si="0"/>
        <v>259431.73588924386</v>
      </c>
    </row>
    <row r="51" spans="1:9" x14ac:dyDescent="0.2">
      <c r="A51" t="s">
        <v>47</v>
      </c>
      <c r="B51" t="s">
        <v>94</v>
      </c>
      <c r="C51" s="11">
        <v>2963000</v>
      </c>
      <c r="D51" s="16">
        <f t="shared" si="1"/>
        <v>631.09691160809371</v>
      </c>
      <c r="E51" s="12">
        <f t="shared" si="0"/>
        <v>178600.42598509052</v>
      </c>
    </row>
    <row r="52" spans="1:9" x14ac:dyDescent="0.2">
      <c r="A52" t="s">
        <v>48</v>
      </c>
      <c r="B52" t="s">
        <v>95</v>
      </c>
      <c r="C52" s="11">
        <v>8107000</v>
      </c>
      <c r="D52" s="16">
        <f t="shared" si="1"/>
        <v>1726.7305644302448</v>
      </c>
      <c r="E52" s="12">
        <f t="shared" si="0"/>
        <v>488664.74973375926</v>
      </c>
    </row>
    <row r="53" spans="1:9" x14ac:dyDescent="0.2">
      <c r="A53" t="s">
        <v>49</v>
      </c>
      <c r="B53" t="s">
        <v>96</v>
      </c>
      <c r="C53" s="11">
        <v>1084000</v>
      </c>
      <c r="D53" s="16">
        <f t="shared" si="1"/>
        <v>230.8839190628328</v>
      </c>
      <c r="E53" s="12">
        <f t="shared" si="0"/>
        <v>65340.149094781686</v>
      </c>
    </row>
    <row r="54" spans="1:9" x14ac:dyDescent="0.2">
      <c r="C54" s="2">
        <f>SUM(C4:C53)</f>
        <v>209894000</v>
      </c>
      <c r="D54" s="2">
        <f>SUM(D4:D53)</f>
        <v>44705.857294994676</v>
      </c>
    </row>
    <row r="55" spans="1:9" x14ac:dyDescent="0.2">
      <c r="A55" s="15" t="s">
        <v>106</v>
      </c>
      <c r="B55" s="14"/>
      <c r="C55" s="14"/>
      <c r="D55" s="14"/>
      <c r="E55" s="14"/>
      <c r="F55" s="14"/>
      <c r="G55" s="14"/>
      <c r="H55" s="14"/>
      <c r="I55" s="14"/>
    </row>
    <row r="56" spans="1:9" x14ac:dyDescent="0.2">
      <c r="A56" s="14"/>
      <c r="B56" s="14"/>
      <c r="C56" s="14"/>
      <c r="D56" s="14"/>
      <c r="E56" s="14"/>
      <c r="F56" s="14"/>
      <c r="G56" s="14"/>
      <c r="H56" s="14"/>
      <c r="I56" s="14"/>
    </row>
  </sheetData>
  <mergeCells count="1">
    <mergeCell ref="A55:I5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Weatherization cuts by state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Stein</dc:creator>
  <cp:lastModifiedBy>Meredith Lukow</cp:lastModifiedBy>
  <dcterms:created xsi:type="dcterms:W3CDTF">2017-04-04T19:00:29Z</dcterms:created>
  <dcterms:modified xsi:type="dcterms:W3CDTF">2017-05-24T15:37:15Z</dcterms:modified>
</cp:coreProperties>
</file>